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nylomysak/Documents/olymp/2025-26/selection/results/"/>
    </mc:Choice>
  </mc:AlternateContent>
  <xr:revisionPtr revIDLastSave="0" documentId="13_ncr:1_{E3FBE269-E5CB-7A46-B425-9925CE8BBB3B}" xr6:coauthVersionLast="47" xr6:coauthVersionMax="47" xr10:uidLastSave="{00000000-0000-0000-0000-000000000000}"/>
  <bookViews>
    <workbookView xWindow="0" yWindow="660" windowWidth="35840" windowHeight="20400" xr2:uid="{00000000-000D-0000-FFFF-FFFF00000000}"/>
  </bookViews>
  <sheets>
    <sheet name="Результати" sheetId="1" r:id="rId1"/>
  </sheets>
  <definedNames>
    <definedName name="_xlnm._FilterDatabase" localSheetId="0" hidden="1">Результати!$C$2:$T$13</definedName>
    <definedName name="_xlnm.Print_Titles" localSheetId="0">Результати!$2:$2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P10" i="1"/>
  <c r="P7" i="1"/>
  <c r="P11" i="1"/>
  <c r="P6" i="1"/>
  <c r="P13" i="1"/>
  <c r="P5" i="1"/>
  <c r="P12" i="1"/>
  <c r="P3" i="1"/>
  <c r="P9" i="1"/>
  <c r="P8" i="1"/>
  <c r="P4" i="1"/>
  <c r="J10" i="1"/>
  <c r="J7" i="1"/>
  <c r="J11" i="1"/>
  <c r="J6" i="1"/>
  <c r="J13" i="1"/>
  <c r="J5" i="1"/>
  <c r="J12" i="1"/>
  <c r="J3" i="1"/>
  <c r="J9" i="1"/>
  <c r="J8" i="1"/>
  <c r="J4" i="1"/>
</calcChain>
</file>

<file path=xl/sharedStrings.xml><?xml version="1.0" encoding="utf-8"?>
<sst xmlns="http://schemas.openxmlformats.org/spreadsheetml/2006/main" count="58" uniqueCount="51">
  <si>
    <t>Учасник</t>
  </si>
  <si>
    <t>№</t>
  </si>
  <si>
    <t>I.1</t>
  </si>
  <si>
    <t>I.2</t>
  </si>
  <si>
    <t>I.3</t>
  </si>
  <si>
    <t>I.4</t>
  </si>
  <si>
    <t>I тур</t>
  </si>
  <si>
    <t>II.1</t>
  </si>
  <si>
    <t>II.2</t>
  </si>
  <si>
    <t>II.3</t>
  </si>
  <si>
    <t>II.4</t>
  </si>
  <si>
    <t>II тур</t>
  </si>
  <si>
    <t>Місто</t>
  </si>
  <si>
    <t>Навчальний заклад</t>
  </si>
  <si>
    <t>Рік випуску</t>
  </si>
  <si>
    <t>Олімпіада</t>
  </si>
  <si>
    <t>I.5</t>
  </si>
  <si>
    <t>II.5</t>
  </si>
  <si>
    <t>Результат</t>
  </si>
  <si>
    <t>Підсумок</t>
  </si>
  <si>
    <t>Команда</t>
  </si>
  <si>
    <r>
      <rPr>
        <sz val="14"/>
        <rFont val="Calibri"/>
        <family val="2"/>
      </rPr>
      <t xml:space="preserve">Відбір на XXIII Міжнародну олімпіаду з лінгвістики (2026 р.)
</t>
    </r>
    <r>
      <rPr>
        <b/>
        <sz val="14"/>
        <rFont val="Calibri"/>
        <family val="2"/>
      </rPr>
      <t>Результати</t>
    </r>
  </si>
  <si>
    <t>Мазуренко Михайло Вікторович</t>
  </si>
  <si>
    <t>Синельник Марія Антонівна</t>
  </si>
  <si>
    <t>Халін Владислав Олександрович</t>
  </si>
  <si>
    <t>Голоколосова Єлизавета Дмитрівна</t>
  </si>
  <si>
    <t>Русакова Марія Олексіївна</t>
  </si>
  <si>
    <t>Заболотна Уляна Ігорівна</t>
  </si>
  <si>
    <t>Інюхіна Марія Андріївна</t>
  </si>
  <si>
    <t>Хлопецька Анна Артемівна</t>
  </si>
  <si>
    <t>Бодюл Іван Олександрович</t>
  </si>
  <si>
    <t>Качаненко Єлизавета Миколаївна</t>
  </si>
  <si>
    <t>Дума Захар Олегович</t>
  </si>
  <si>
    <t>Івано-Франківськ</t>
  </si>
  <si>
    <t>Київ</t>
  </si>
  <si>
    <t>Харків</t>
  </si>
  <si>
    <t>Вінниця</t>
  </si>
  <si>
    <t>Дніпро</t>
  </si>
  <si>
    <t>Бівер-Дам, США</t>
  </si>
  <si>
    <t>Ронкаде, Італія</t>
  </si>
  <si>
    <t>Український гуманітарний ліцей</t>
  </si>
  <si>
    <t>Ліцей № 118</t>
  </si>
  <si>
    <t>Гуманітарний ліцей № 1</t>
  </si>
  <si>
    <t>Науковий ліцей інформаційних технологій</t>
  </si>
  <si>
    <t>Wayland Academy</t>
  </si>
  <si>
    <t>Ліцей № 152</t>
  </si>
  <si>
    <t>Технічний ліцей Дніпровського району</t>
  </si>
  <si>
    <t>H-FARM International School Venezia</t>
  </si>
  <si>
    <t>Гімназія № 178</t>
  </si>
  <si>
    <t>Ліцей № 23 ім. Р. Гурика</t>
  </si>
  <si>
    <t>Науковий фізико-технічний ліцей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</si>
</sst>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name val="Calibri"/>
      <family val="2"/>
    </font>
    <font>
      <b/>
      <sz val="14"/>
      <name val="Calibri"/>
      <family val="2"/>
    </font>
    <font>
      <u/>
      <sz val="11"/>
      <color theme="10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ECE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charset val="204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0"/>
        </top>
        <bottom style="thin">
          <color indexed="0"/>
        </bottom>
      </border>
    </dxf>
    <dxf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2" defaultTableStyle="TableStyleMedium2" defaultPivotStyle="PivotStyleLight16">
    <tableStyle name="Стиль таблиці 1" pivot="0" count="1" xr9:uid="{00000000-0011-0000-FFFF-FFFF00000000}">
      <tableStyleElement type="firstRowStripe" dxfId="24"/>
    </tableStyle>
    <tableStyle name="Стиль таблиці 2" pivot="0" count="1" xr9:uid="{00000000-0011-0000-FFFF-FFFF01000000}">
      <tableStyleElement type="firstRowStrip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Таблиця7" displayName="Таблиця7" ref="A2:T13" totalsRowShown="0" headerRowDxfId="22" dataDxfId="20" headerRowBorderDxfId="21">
  <sortState xmlns:xlrd2="http://schemas.microsoft.com/office/spreadsheetml/2017/richdata2" ref="A3:T13">
    <sortCondition descending="1" ref="Q2:Q13"/>
  </sortState>
  <tableColumns count="20">
    <tableColumn id="1" xr3:uid="{00000000-0010-0000-0000-000001000000}" name="№" dataDxfId="19"/>
    <tableColumn id="19" xr3:uid="{F550F8C1-912D-6743-9314-E22F24AFF0DB}" name="Підсумок" dataDxfId="18"/>
    <tableColumn id="2" xr3:uid="{00000000-0010-0000-0000-000002000000}" name="Учасник" dataDxfId="17"/>
    <tableColumn id="39" xr3:uid="{00000000-0010-0000-0000-000027000000}" name="Олімпіада" dataDxfId="16"/>
    <tableColumn id="10" xr3:uid="{B4EF6B58-627D-0541-8361-06F232DF3D02}" name="I.1" dataDxfId="15"/>
    <tableColumn id="11" xr3:uid="{A62806EC-34B6-1844-9CE2-84F92024B203}" name="I.2" dataDxfId="14"/>
    <tableColumn id="14" xr3:uid="{512591C1-4CC4-664D-B985-B7901CCE2C52}" name="I.3" dataDxfId="13"/>
    <tableColumn id="15" xr3:uid="{997D3043-EAE5-9F45-AE19-A233620DC1D7}" name="I.4" dataDxfId="12"/>
    <tableColumn id="16" xr3:uid="{E3EBC48F-5EC3-B04F-AA56-42FF2559918B}" name="I.5" dataDxfId="11"/>
    <tableColumn id="17" xr3:uid="{3555F61F-3326-1A4C-BA62-23A5423CCCB6}" name="I тур" dataDxfId="10">
      <calculatedColumnFormula>SUM(E3:I3)</calculatedColumnFormula>
    </tableColumn>
    <tableColumn id="3" xr3:uid="{829BC108-B1C8-AF4C-88C9-2463985DB051}" name="II.1" dataDxfId="9"/>
    <tableColumn id="4" xr3:uid="{C3982A59-85F8-D942-A0C6-16DD2807C104}" name="II.2" dataDxfId="8"/>
    <tableColumn id="5" xr3:uid="{678800DD-A844-FD44-8864-9171F49ACE13}" name="II.3" dataDxfId="7"/>
    <tableColumn id="7" xr3:uid="{53F9E081-B00D-524C-A522-B8E3163124C8}" name="II.4" dataDxfId="6"/>
    <tableColumn id="8" xr3:uid="{A0DDFEB6-DCB7-1846-AB1D-229EABB497F3}" name="II.5" dataDxfId="5"/>
    <tableColumn id="9" xr3:uid="{725C5D4D-CEFB-0A4B-9F38-ABBCA31E519C}" name="II тур" dataDxfId="4">
      <calculatedColumnFormula>SUM(K3:O3)</calculatedColumnFormula>
    </tableColumn>
    <tableColumn id="18" xr3:uid="{E87DEB7D-44B5-434B-9A08-7F5582FD03F0}" name="Результат" dataDxfId="0">
      <calculatedColumnFormula>ROUND(J3+P3, 0)</calculatedColumnFormula>
    </tableColumn>
    <tableColumn id="6" xr3:uid="{50309DCF-E61B-F944-9411-575F1C924183}" name="Місто" dataDxfId="3"/>
    <tableColumn id="12" xr3:uid="{00000000-0010-0000-0000-00000C000000}" name="Навчальний заклад" dataDxfId="2"/>
    <tableColumn id="13" xr3:uid="{00000000-0010-0000-0000-00000D000000}" name="Рік випуску" dataDxfId="1"/>
  </tableColumns>
  <tableStyleInfo name="Стиль таблиці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3"/>
  <sheetViews>
    <sheetView tabSelected="1" zoomScaleNormal="100" workbookViewId="0">
      <selection sqref="A1:T1"/>
    </sheetView>
  </sheetViews>
  <sheetFormatPr baseColWidth="10" defaultColWidth="8.83203125" defaultRowHeight="18" customHeight="1" x14ac:dyDescent="0.2"/>
  <cols>
    <col min="1" max="1" width="5" style="1" customWidth="1"/>
    <col min="2" max="2" width="10.83203125" style="1" customWidth="1"/>
    <col min="3" max="3" width="33.83203125" style="2" customWidth="1"/>
    <col min="4" max="4" width="12.6640625" style="3" customWidth="1"/>
    <col min="5" max="9" width="6.6640625" style="3" customWidth="1"/>
    <col min="10" max="10" width="12.6640625" style="3" customWidth="1"/>
    <col min="11" max="15" width="6.6640625" style="3" customWidth="1"/>
    <col min="16" max="17" width="12.6640625" style="3" customWidth="1"/>
    <col min="18" max="18" width="20.83203125" style="7" customWidth="1"/>
    <col min="19" max="19" width="35" style="2" bestFit="1" customWidth="1"/>
    <col min="20" max="20" width="10.83203125" style="1" customWidth="1"/>
    <col min="21" max="16384" width="8.83203125" style="1"/>
  </cols>
  <sheetData>
    <row r="1" spans="1:20" ht="50" customHeight="1" x14ac:dyDescent="0.2">
      <c r="A1" s="28" t="s">
        <v>21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 s="3" customFormat="1" ht="18" customHeight="1" x14ac:dyDescent="0.2">
      <c r="A2" s="4" t="s">
        <v>1</v>
      </c>
      <c r="B2" s="4" t="s">
        <v>19</v>
      </c>
      <c r="C2" s="5" t="s">
        <v>0</v>
      </c>
      <c r="D2" s="14" t="s">
        <v>15</v>
      </c>
      <c r="E2" s="12" t="s">
        <v>2</v>
      </c>
      <c r="F2" s="4" t="s">
        <v>3</v>
      </c>
      <c r="G2" s="4" t="s">
        <v>4</v>
      </c>
      <c r="H2" s="4" t="s">
        <v>5</v>
      </c>
      <c r="I2" s="4" t="s">
        <v>16</v>
      </c>
      <c r="J2" s="4" t="s">
        <v>6</v>
      </c>
      <c r="K2" s="12" t="s">
        <v>7</v>
      </c>
      <c r="L2" s="4" t="s">
        <v>8</v>
      </c>
      <c r="M2" s="4" t="s">
        <v>9</v>
      </c>
      <c r="N2" s="4" t="s">
        <v>10</v>
      </c>
      <c r="O2" s="4" t="s">
        <v>17</v>
      </c>
      <c r="P2" s="4" t="s">
        <v>11</v>
      </c>
      <c r="Q2" s="12" t="s">
        <v>18</v>
      </c>
      <c r="R2" s="13" t="s">
        <v>12</v>
      </c>
      <c r="S2" s="8" t="s">
        <v>13</v>
      </c>
      <c r="T2" s="9" t="s">
        <v>14</v>
      </c>
    </row>
    <row r="3" spans="1:20" ht="18" customHeight="1" x14ac:dyDescent="0.2">
      <c r="A3" s="16">
        <v>1</v>
      </c>
      <c r="B3" s="26" t="s">
        <v>20</v>
      </c>
      <c r="C3" s="17" t="s">
        <v>22</v>
      </c>
      <c r="D3" s="18">
        <v>122</v>
      </c>
      <c r="E3" s="19">
        <v>17</v>
      </c>
      <c r="F3" s="20">
        <v>14</v>
      </c>
      <c r="G3" s="20">
        <v>20</v>
      </c>
      <c r="H3" s="20">
        <v>5</v>
      </c>
      <c r="I3" s="20">
        <v>4.5</v>
      </c>
      <c r="J3" s="21">
        <f t="shared" ref="J3:J13" si="0">SUM(E3:I3)</f>
        <v>60.5</v>
      </c>
      <c r="K3" s="19">
        <v>15.5</v>
      </c>
      <c r="L3" s="20">
        <v>7</v>
      </c>
      <c r="M3" s="20">
        <v>13.75</v>
      </c>
      <c r="N3" s="20">
        <v>6.5</v>
      </c>
      <c r="O3" s="20">
        <v>14.5</v>
      </c>
      <c r="P3" s="21">
        <f t="shared" ref="P3:P13" si="1">SUM(K3:O3)</f>
        <v>57.25</v>
      </c>
      <c r="Q3" s="22">
        <f t="shared" ref="Q3:Q13" si="2">ROUND(J3+P3, 0)</f>
        <v>118</v>
      </c>
      <c r="R3" s="20" t="s">
        <v>33</v>
      </c>
      <c r="S3" s="23" t="s">
        <v>50</v>
      </c>
      <c r="T3" s="24">
        <v>2027</v>
      </c>
    </row>
    <row r="4" spans="1:20" ht="18" customHeight="1" x14ac:dyDescent="0.2">
      <c r="A4" s="16">
        <v>2</v>
      </c>
      <c r="B4" s="26" t="s">
        <v>20</v>
      </c>
      <c r="C4" s="17" t="s">
        <v>23</v>
      </c>
      <c r="D4" s="18">
        <v>118</v>
      </c>
      <c r="E4" s="19">
        <v>0</v>
      </c>
      <c r="F4" s="20">
        <v>16</v>
      </c>
      <c r="G4" s="20">
        <v>3</v>
      </c>
      <c r="H4" s="20">
        <v>9.5</v>
      </c>
      <c r="I4" s="20">
        <v>16.5</v>
      </c>
      <c r="J4" s="21">
        <f t="shared" si="0"/>
        <v>45</v>
      </c>
      <c r="K4" s="19">
        <v>18</v>
      </c>
      <c r="L4" s="20">
        <v>18.5</v>
      </c>
      <c r="M4" s="20">
        <v>16.75</v>
      </c>
      <c r="N4" s="20">
        <v>0</v>
      </c>
      <c r="O4" s="20">
        <v>8.5</v>
      </c>
      <c r="P4" s="21">
        <f t="shared" si="1"/>
        <v>61.75</v>
      </c>
      <c r="Q4" s="25">
        <f t="shared" si="2"/>
        <v>107</v>
      </c>
      <c r="R4" s="20" t="s">
        <v>34</v>
      </c>
      <c r="S4" s="23" t="s">
        <v>40</v>
      </c>
      <c r="T4" s="16">
        <v>2026</v>
      </c>
    </row>
    <row r="5" spans="1:20" ht="18" customHeight="1" x14ac:dyDescent="0.2">
      <c r="A5" s="16">
        <v>3</v>
      </c>
      <c r="B5" s="26" t="s">
        <v>20</v>
      </c>
      <c r="C5" s="17" t="s">
        <v>24</v>
      </c>
      <c r="D5" s="18">
        <v>137</v>
      </c>
      <c r="E5" s="19">
        <v>9</v>
      </c>
      <c r="F5" s="20">
        <v>15</v>
      </c>
      <c r="G5" s="20">
        <v>18.5</v>
      </c>
      <c r="H5" s="20">
        <v>2</v>
      </c>
      <c r="I5" s="20">
        <v>0</v>
      </c>
      <c r="J5" s="21">
        <f t="shared" si="0"/>
        <v>44.5</v>
      </c>
      <c r="K5" s="19">
        <v>9.5</v>
      </c>
      <c r="L5" s="20">
        <v>0.5</v>
      </c>
      <c r="M5" s="20">
        <v>11</v>
      </c>
      <c r="N5" s="20">
        <v>3.5</v>
      </c>
      <c r="O5" s="20">
        <v>12</v>
      </c>
      <c r="P5" s="21">
        <f t="shared" si="1"/>
        <v>36.5</v>
      </c>
      <c r="Q5" s="25">
        <f t="shared" si="2"/>
        <v>81</v>
      </c>
      <c r="R5" s="20" t="s">
        <v>35</v>
      </c>
      <c r="S5" s="23" t="s">
        <v>41</v>
      </c>
      <c r="T5" s="16">
        <v>2027</v>
      </c>
    </row>
    <row r="6" spans="1:20" ht="18" customHeight="1" x14ac:dyDescent="0.2">
      <c r="A6" s="16">
        <v>4</v>
      </c>
      <c r="B6" s="26" t="s">
        <v>20</v>
      </c>
      <c r="C6" s="17" t="s">
        <v>25</v>
      </c>
      <c r="D6" s="18">
        <v>140</v>
      </c>
      <c r="E6" s="19">
        <v>15</v>
      </c>
      <c r="F6" s="20">
        <v>16</v>
      </c>
      <c r="G6" s="20">
        <v>6</v>
      </c>
      <c r="H6" s="20">
        <v>0</v>
      </c>
      <c r="I6" s="20">
        <v>0</v>
      </c>
      <c r="J6" s="21">
        <f t="shared" si="0"/>
        <v>37</v>
      </c>
      <c r="K6" s="19">
        <v>15.5</v>
      </c>
      <c r="L6" s="20">
        <v>9</v>
      </c>
      <c r="M6" s="20">
        <v>11.75</v>
      </c>
      <c r="N6" s="20">
        <v>2.5</v>
      </c>
      <c r="O6" s="20">
        <v>0</v>
      </c>
      <c r="P6" s="21">
        <f t="shared" si="1"/>
        <v>38.75</v>
      </c>
      <c r="Q6" s="25">
        <f t="shared" si="2"/>
        <v>76</v>
      </c>
      <c r="R6" s="20" t="s">
        <v>36</v>
      </c>
      <c r="S6" s="23" t="s">
        <v>42</v>
      </c>
      <c r="T6" s="16">
        <v>2027</v>
      </c>
    </row>
    <row r="7" spans="1:20" ht="18" customHeight="1" x14ac:dyDescent="0.2">
      <c r="A7" s="1">
        <v>5</v>
      </c>
      <c r="B7" s="27"/>
      <c r="C7" s="6" t="s">
        <v>26</v>
      </c>
      <c r="D7" s="15">
        <v>122</v>
      </c>
      <c r="E7" s="11">
        <v>13</v>
      </c>
      <c r="F7" s="7">
        <v>12</v>
      </c>
      <c r="G7" s="7">
        <v>0</v>
      </c>
      <c r="H7" s="7">
        <v>2.25</v>
      </c>
      <c r="I7" s="7">
        <v>3.5</v>
      </c>
      <c r="J7" s="3">
        <f t="shared" si="0"/>
        <v>30.75</v>
      </c>
      <c r="K7" s="11">
        <v>17.5</v>
      </c>
      <c r="L7" s="7">
        <v>0</v>
      </c>
      <c r="M7" s="7">
        <v>8</v>
      </c>
      <c r="N7" s="7">
        <v>3.5</v>
      </c>
      <c r="O7" s="7">
        <v>11</v>
      </c>
      <c r="P7" s="3">
        <f t="shared" si="1"/>
        <v>40</v>
      </c>
      <c r="Q7" s="10">
        <f t="shared" si="2"/>
        <v>71</v>
      </c>
      <c r="R7" s="7" t="s">
        <v>37</v>
      </c>
      <c r="S7" s="2" t="s">
        <v>43</v>
      </c>
      <c r="T7" s="1">
        <v>2026</v>
      </c>
    </row>
    <row r="8" spans="1:20" ht="18" customHeight="1" x14ac:dyDescent="0.2">
      <c r="A8" s="1">
        <v>6</v>
      </c>
      <c r="B8" s="27"/>
      <c r="C8" s="6" t="s">
        <v>27</v>
      </c>
      <c r="D8" s="15">
        <v>121</v>
      </c>
      <c r="E8" s="11">
        <v>9</v>
      </c>
      <c r="F8" s="7">
        <v>13</v>
      </c>
      <c r="G8" s="7">
        <v>6.5</v>
      </c>
      <c r="H8" s="7">
        <v>0</v>
      </c>
      <c r="I8" s="7">
        <v>8.5</v>
      </c>
      <c r="J8" s="3">
        <f t="shared" si="0"/>
        <v>37</v>
      </c>
      <c r="K8" s="11">
        <v>11.5</v>
      </c>
      <c r="L8" s="7">
        <v>3.5</v>
      </c>
      <c r="M8" s="7">
        <v>9</v>
      </c>
      <c r="N8" s="7">
        <v>4.5</v>
      </c>
      <c r="O8" s="7">
        <v>1</v>
      </c>
      <c r="P8" s="3">
        <f t="shared" si="1"/>
        <v>29.5</v>
      </c>
      <c r="Q8" s="10">
        <f t="shared" si="2"/>
        <v>67</v>
      </c>
      <c r="R8" s="7" t="s">
        <v>38</v>
      </c>
      <c r="S8" s="2" t="s">
        <v>44</v>
      </c>
      <c r="T8" s="1">
        <v>2027</v>
      </c>
    </row>
    <row r="9" spans="1:20" ht="18" customHeight="1" x14ac:dyDescent="0.2">
      <c r="A9" s="1">
        <v>7</v>
      </c>
      <c r="C9" s="6" t="s">
        <v>28</v>
      </c>
      <c r="D9" s="15">
        <v>107</v>
      </c>
      <c r="E9" s="11">
        <v>8</v>
      </c>
      <c r="F9" s="7">
        <v>7</v>
      </c>
      <c r="G9" s="7">
        <v>3</v>
      </c>
      <c r="H9" s="7">
        <v>2.5</v>
      </c>
      <c r="I9" s="7">
        <v>5.5</v>
      </c>
      <c r="J9" s="3">
        <f t="shared" si="0"/>
        <v>26</v>
      </c>
      <c r="K9" s="11">
        <v>9.5</v>
      </c>
      <c r="L9" s="7">
        <v>5.5</v>
      </c>
      <c r="M9" s="7">
        <v>5</v>
      </c>
      <c r="N9" s="7">
        <v>4.5</v>
      </c>
      <c r="O9" s="7">
        <v>8.5</v>
      </c>
      <c r="P9" s="3">
        <f t="shared" si="1"/>
        <v>33</v>
      </c>
      <c r="Q9" s="10">
        <f t="shared" si="2"/>
        <v>59</v>
      </c>
      <c r="R9" s="7" t="s">
        <v>35</v>
      </c>
      <c r="S9" s="2" t="s">
        <v>45</v>
      </c>
      <c r="T9" s="1">
        <v>2027</v>
      </c>
    </row>
    <row r="10" spans="1:20" ht="18" customHeight="1" x14ac:dyDescent="0.2">
      <c r="A10" s="1">
        <v>8</v>
      </c>
      <c r="C10" s="6" t="s">
        <v>29</v>
      </c>
      <c r="D10" s="15">
        <v>107</v>
      </c>
      <c r="E10" s="11">
        <v>0</v>
      </c>
      <c r="F10" s="7">
        <v>10</v>
      </c>
      <c r="G10" s="7">
        <v>3</v>
      </c>
      <c r="H10" s="7">
        <v>5</v>
      </c>
      <c r="I10" s="7">
        <v>2</v>
      </c>
      <c r="J10" s="3">
        <f t="shared" si="0"/>
        <v>20</v>
      </c>
      <c r="K10" s="11">
        <v>8.5</v>
      </c>
      <c r="L10" s="7">
        <v>5</v>
      </c>
      <c r="M10" s="7">
        <v>13.75</v>
      </c>
      <c r="N10" s="7">
        <v>4.5</v>
      </c>
      <c r="O10" s="7">
        <v>6</v>
      </c>
      <c r="P10" s="3">
        <f t="shared" si="1"/>
        <v>37.75</v>
      </c>
      <c r="Q10" s="10">
        <f t="shared" si="2"/>
        <v>58</v>
      </c>
      <c r="R10" s="29" t="s">
        <v>34</v>
      </c>
      <c r="S10" s="2" t="s">
        <v>46</v>
      </c>
      <c r="T10" s="1">
        <v>2026</v>
      </c>
    </row>
    <row r="11" spans="1:20" ht="18" customHeight="1" x14ac:dyDescent="0.2">
      <c r="A11" s="1">
        <v>9</v>
      </c>
      <c r="C11" s="6" t="s">
        <v>30</v>
      </c>
      <c r="D11" s="15">
        <v>130</v>
      </c>
      <c r="E11" s="11">
        <v>7.5</v>
      </c>
      <c r="F11" s="7">
        <v>0</v>
      </c>
      <c r="G11" s="7">
        <v>4.5</v>
      </c>
      <c r="H11" s="7">
        <v>5.25</v>
      </c>
      <c r="I11" s="7">
        <v>2.5</v>
      </c>
      <c r="J11" s="3">
        <f t="shared" si="0"/>
        <v>19.75</v>
      </c>
      <c r="K11" s="11">
        <v>9</v>
      </c>
      <c r="L11" s="7">
        <v>0.5</v>
      </c>
      <c r="M11" s="7">
        <v>4.5</v>
      </c>
      <c r="N11" s="7">
        <v>3</v>
      </c>
      <c r="O11" s="7">
        <v>4.5</v>
      </c>
      <c r="P11" s="3">
        <f t="shared" si="1"/>
        <v>21.5</v>
      </c>
      <c r="Q11" s="10">
        <f t="shared" si="2"/>
        <v>41</v>
      </c>
      <c r="R11" s="7" t="s">
        <v>39</v>
      </c>
      <c r="S11" s="2" t="s">
        <v>47</v>
      </c>
      <c r="T11" s="1">
        <v>2027</v>
      </c>
    </row>
    <row r="12" spans="1:20" ht="18" customHeight="1" x14ac:dyDescent="0.2">
      <c r="A12" s="1">
        <v>10</v>
      </c>
      <c r="C12" s="6" t="s">
        <v>31</v>
      </c>
      <c r="D12" s="15">
        <v>113</v>
      </c>
      <c r="E12" s="11">
        <v>5</v>
      </c>
      <c r="F12" s="7">
        <v>2</v>
      </c>
      <c r="G12" s="7">
        <v>3</v>
      </c>
      <c r="H12" s="7">
        <v>2.25</v>
      </c>
      <c r="I12" s="7">
        <v>1</v>
      </c>
      <c r="J12" s="3">
        <f t="shared" si="0"/>
        <v>13.25</v>
      </c>
      <c r="K12" s="11">
        <v>6</v>
      </c>
      <c r="L12" s="7">
        <v>4.5</v>
      </c>
      <c r="M12" s="7">
        <v>6.5</v>
      </c>
      <c r="N12" s="7">
        <v>2.5</v>
      </c>
      <c r="O12" s="7">
        <v>3.5</v>
      </c>
      <c r="P12" s="3">
        <f t="shared" si="1"/>
        <v>23</v>
      </c>
      <c r="Q12" s="10">
        <f t="shared" si="2"/>
        <v>36</v>
      </c>
      <c r="R12" s="30" t="s">
        <v>34</v>
      </c>
      <c r="S12" s="2" t="s">
        <v>48</v>
      </c>
      <c r="T12" s="1">
        <v>2030</v>
      </c>
    </row>
    <row r="13" spans="1:20" ht="18" customHeight="1" x14ac:dyDescent="0.2">
      <c r="A13" s="1">
        <v>11</v>
      </c>
      <c r="C13" s="6" t="s">
        <v>32</v>
      </c>
      <c r="D13" s="15">
        <v>134</v>
      </c>
      <c r="E13" s="11">
        <v>3</v>
      </c>
      <c r="F13" s="7">
        <v>1</v>
      </c>
      <c r="G13" s="7">
        <v>3</v>
      </c>
      <c r="H13" s="7">
        <v>1.5</v>
      </c>
      <c r="I13" s="7">
        <v>2.5</v>
      </c>
      <c r="J13" s="3">
        <f t="shared" si="0"/>
        <v>11</v>
      </c>
      <c r="K13" s="11">
        <v>0</v>
      </c>
      <c r="L13" s="7">
        <v>2.5</v>
      </c>
      <c r="M13" s="7">
        <v>9.5</v>
      </c>
      <c r="N13" s="7">
        <v>6</v>
      </c>
      <c r="O13" s="7">
        <v>0.5</v>
      </c>
      <c r="P13" s="3">
        <f t="shared" si="1"/>
        <v>18.5</v>
      </c>
      <c r="Q13" s="10">
        <f t="shared" si="2"/>
        <v>30</v>
      </c>
      <c r="R13" s="7" t="s">
        <v>33</v>
      </c>
      <c r="S13" s="2" t="s">
        <v>49</v>
      </c>
      <c r="T13" s="1">
        <v>2028</v>
      </c>
    </row>
  </sheetData>
  <mergeCells count="1">
    <mergeCell ref="A1:T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4" fitToHeight="0" orientation="landscape"/>
  <ignoredErrors>
    <ignoredError sqref="J3:J13" formulaRange="1"/>
  </ignoredErrors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E C A A B Q S w M E F A A A C A g A s b F 9 W g 6 6 W 8 e l A A A A 9 g A A A B I A A A B D b 2 5 m a W c v U G F j a 2 F n Z S 5 4 b W y F j 0 s O g j A Y h K 9 C u q c P U G P I T 1 m 4 l c S E a N w 2 t U I j F E O L 5 W 4 u P J J X E K O o O 5 c z 8 0 0 y c 7 / e I B u a O r i o z u r W p I h h i g J l Z H v Q p k x R 7 4 7 h E m U c N k K e R K m C E T Y 2 G a x O U e X c O S H E e 4 9 9 j N u u J B G l j O z z d S E r 1 Y h Q G + u E k Q p 9 W o f / L c R h 9 x r D I 8 x m D M f z B a Z A J h N y b b 5 A N O 5 9 p j 8 m r P r a 9 Z 3 i y o T b A s g k g b w / 8 A d Q S w M E F A A A C A g A s b F 9 W i i K R 7 g O A A A A E Q A A A B M A A A B G b 3 J t d W x h c y 9 T Z W N 0 a W 9 u M S 5 t K 0 5 N L s n M z 1 M I h t C G 1 g B Q S w M E F A A A C A g A s b F 9 W g / K 6 a u k A A A A 6 Q A A A B M A A A B b Q 2 9 u d G V u d F 9 U e X B l c 1 0 u e G 1 s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E C F A M U A A A I C A C x s X 1 a D r p b x 6 U A A A D 2 A A A A E g A A A A A A A A A A A A A A p I E A A A A A Q 2 9 u Z m l n L 1 B h Y 2 t h Z 2 U u e G 1 s U E s B A h Q D F A A A C A g A s b F 9 W i i K R 7 g O A A A A E Q A A A B M A A A A A A A A A A A A A A K S B 1 Q A A A E Z v c m 1 1 b G F z L 1 N l Y 3 R p b 2 4 x L m 1 Q S w E C F A M U A A A I C A C x s X 1 a D 8 r p q 6 Q A A A D p A A A A E w A A A A A A A A A A A A A A p I E U A Q A A W 0 N v b n R l b n R f V H l w Z X N d L n h t b F B L B Q Y A A A A A A w A D A M I A A A D p A Q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M A Q A A A A A A A K o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S X N U e X B l R G V 0 Z W N 0 a W 9 u R W 5 h Y m x l Z C I g V m F s d W U 9 I n N U c n V l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G Q A A A C F z m m A x 0 x p V Q q 1 o H C 1 a R R t y j 4 b V c K 2 m M x Y O j V A r X 4 2 a d J t M T m y V A m y p s T O s h k U 6 R o l Z R o K 8 j l k 2 f Y C D L 5 l h b e t 5 e c N u T C 3 / e X a T 4 U Q i t k W 9 O N R I l X U A X T M G 9 9 G C 4 l T 0 o l z g e q n < / D a t a M a s h u p > 
</file>

<file path=customXml/itemProps1.xml><?xml version="1.0" encoding="utf-8"?>
<ds:datastoreItem xmlns:ds="http://schemas.openxmlformats.org/officeDocument/2006/customXml" ds:itemID="{FA8BF294-2E5E-604B-B837-F8272B4ACD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Результати</vt:lpstr>
      <vt:lpstr>Результати!Print_Titles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Danylo</dc:creator>
  <cp:lastModifiedBy>Danylo Mysak</cp:lastModifiedBy>
  <cp:lastPrinted>2016-04-23T15:44:07Z</cp:lastPrinted>
  <dcterms:created xsi:type="dcterms:W3CDTF">2014-03-12T13:35:47Z</dcterms:created>
  <dcterms:modified xsi:type="dcterms:W3CDTF">2026-04-25T05:37:49Z</dcterms:modified>
</cp:coreProperties>
</file>