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9-2020/upml/"/>
    </mc:Choice>
  </mc:AlternateContent>
  <xr:revisionPtr revIDLastSave="0" documentId="13_ncr:1_{72CA43C4-624A-164E-BA18-711868D80095}" xr6:coauthVersionLast="45" xr6:coauthVersionMax="45" xr10:uidLastSave="{00000000-0000-0000-0000-000000000000}"/>
  <bookViews>
    <workbookView xWindow="0" yWindow="460" windowWidth="28800" windowHeight="16040" xr2:uid="{00000000-000D-0000-FFFF-FFFF00000000}"/>
  </bookViews>
  <sheets>
    <sheet name="Підсумок" sheetId="7" r:id="rId1"/>
    <sheet name="Ленґо" sheetId="3" r:id="rId2"/>
    <sheet name="Насі" sheetId="4" r:id="rId3"/>
    <sheet name="Кіче" sheetId="5" r:id="rId4"/>
    <sheet name="Вірменська мова" sheetId="6" r:id="rId5"/>
  </sheets>
  <definedNames>
    <definedName name="_xlnm._FilterDatabase" localSheetId="4" hidden="1">'Вірменська мова'!$A$1:$W$3</definedName>
    <definedName name="_xlnm._FilterDatabase" localSheetId="3" hidden="1">Кіче!$A$1:$Q$3</definedName>
    <definedName name="_xlnm._FilterDatabase" localSheetId="1" hidden="1">Ленґо!$A$1:$S$3</definedName>
    <definedName name="_xlnm._FilterDatabase" localSheetId="2" hidden="1">Насі!$A$1:$J$3</definedName>
    <definedName name="_xlnm._FilterDatabase" localSheetId="0" hidden="1">Підсумок!$A$1:$G$8</definedName>
    <definedName name="_xlnm.Print_Titles" localSheetId="4">'Вірменська мова'!$1:$2</definedName>
    <definedName name="_xlnm.Print_Titles" localSheetId="3">Кіче!$1:$2</definedName>
    <definedName name="_xlnm.Print_Titles" localSheetId="1">Ленґо!$1:$2</definedName>
    <definedName name="_xlnm.Print_Titles" localSheetId="2">Насі!$1:$2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7" l="1"/>
  <c r="G7" i="7"/>
  <c r="G6" i="7"/>
  <c r="G4" i="7"/>
  <c r="G5" i="7"/>
  <c r="G8" i="7"/>
  <c r="G3" i="7"/>
  <c r="I3" i="6" l="1"/>
  <c r="W3" i="6"/>
  <c r="I4" i="6"/>
  <c r="W4" i="6" s="1"/>
  <c r="I5" i="6"/>
  <c r="W5" i="6"/>
  <c r="I7" i="6"/>
  <c r="W7" i="6" s="1"/>
  <c r="I8" i="6"/>
  <c r="J8" i="6"/>
  <c r="K8" i="6" s="1"/>
  <c r="L8" i="6" s="1"/>
  <c r="M8" i="6" s="1"/>
  <c r="N8" i="6" s="1"/>
  <c r="O8" i="6" s="1"/>
  <c r="P8" i="6" s="1"/>
  <c r="Q8" i="6" s="1"/>
  <c r="R8" i="6" s="1"/>
  <c r="S8" i="6" s="1"/>
  <c r="T8" i="6" s="1"/>
  <c r="U8" i="6" s="1"/>
  <c r="V8" i="6" s="1"/>
  <c r="W9" i="6"/>
  <c r="W8" i="6" l="1"/>
  <c r="Q3" i="5"/>
  <c r="Q4" i="5"/>
  <c r="Q5" i="5"/>
  <c r="Q6" i="5"/>
  <c r="Q7" i="5"/>
  <c r="Q8" i="5"/>
  <c r="Q9" i="5"/>
  <c r="I3" i="4" l="1"/>
  <c r="J3" i="4" s="1"/>
  <c r="I4" i="4"/>
  <c r="J4" i="4"/>
  <c r="I5" i="4"/>
  <c r="J5" i="4" s="1"/>
  <c r="I6" i="4"/>
  <c r="J6" i="4" s="1"/>
  <c r="I7" i="4"/>
  <c r="J7" i="4" s="1"/>
  <c r="I8" i="4"/>
  <c r="J8" i="4"/>
  <c r="I9" i="4"/>
  <c r="J9" i="4"/>
  <c r="S3" i="3" l="1"/>
  <c r="S4" i="3"/>
  <c r="S5" i="3"/>
  <c r="S6" i="3"/>
  <c r="S7" i="3"/>
  <c r="S8" i="3"/>
  <c r="S9" i="3"/>
</calcChain>
</file>

<file path=xl/sharedStrings.xml><?xml version="1.0" encoding="utf-8"?>
<sst xmlns="http://schemas.openxmlformats.org/spreadsheetml/2006/main" count="154" uniqueCount="91">
  <si>
    <t>Непекло</t>
  </si>
  <si>
    <t>Дем'яненко</t>
  </si>
  <si>
    <t>Семко</t>
  </si>
  <si>
    <t>Свіржевський</t>
  </si>
  <si>
    <t>Тимошенко</t>
  </si>
  <si>
    <t>Казмірчук</t>
  </si>
  <si>
    <t>kedogha (1)</t>
  </si>
  <si>
    <t>talutua (1)</t>
  </si>
  <si>
    <t>ghabu (1)</t>
  </si>
  <si>
    <t>tabanivure (1)</t>
  </si>
  <si>
    <t>atha/etha (1)</t>
  </si>
  <si>
    <t>buto (1)</t>
  </si>
  <si>
    <t>athua (1)</t>
  </si>
  <si>
    <t>menge (1)</t>
  </si>
  <si>
    <t>kulia (1)</t>
  </si>
  <si>
    <t>gheleghe (1)</t>
  </si>
  <si>
    <t>atheathea (1)</t>
  </si>
  <si>
    <t>kabule (1)</t>
  </si>
  <si>
    <t>niulua (1)</t>
  </si>
  <si>
    <t>dole (1)</t>
  </si>
  <si>
    <r>
      <t xml:space="preserve">Зміна останньої </t>
    </r>
    <r>
      <rPr>
        <b/>
        <i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на </t>
    </r>
    <r>
      <rPr>
        <b/>
        <i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(2)</t>
    </r>
  </si>
  <si>
    <r>
      <t xml:space="preserve">Зміна всіх </t>
    </r>
    <r>
      <rPr>
        <b/>
        <i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на </t>
    </r>
    <r>
      <rPr>
        <b/>
        <i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(2)</t>
    </r>
  </si>
  <si>
    <r>
      <t xml:space="preserve">Дописування </t>
    </r>
    <r>
      <rPr>
        <b/>
        <i/>
        <sz val="11"/>
        <color theme="1"/>
        <rFont val="Calibri"/>
        <family val="2"/>
        <scheme val="minor"/>
      </rPr>
      <t>a</t>
    </r>
    <r>
      <rPr>
        <b/>
        <sz val="11"/>
        <color theme="1"/>
        <rFont val="Calibri"/>
        <family val="2"/>
        <scheme val="minor"/>
      </rPr>
      <t xml:space="preserve"> (2)</t>
    </r>
  </si>
  <si>
    <t>Результат</t>
  </si>
  <si>
    <t>Відповіді (14 балів)</t>
  </si>
  <si>
    <t>Правила (6 балів)</t>
  </si>
  <si>
    <t>Бал (10)</t>
  </si>
  <si>
    <t>Кількість відповідей (12)</t>
  </si>
  <si>
    <t>Залежність від значення (1)</t>
  </si>
  <si>
    <t>Структура фрази (1)</t>
  </si>
  <si>
    <t>Категорія плас-ких предметів (2)</t>
  </si>
  <si>
    <t>Категорія довгих предметів (2)</t>
  </si>
  <si>
    <t>Категорія живих істот (2)</t>
  </si>
  <si>
    <t>Категорія людей (2)</t>
  </si>
  <si>
    <t>Відповіді (10 балів)</t>
  </si>
  <si>
    <t>Правила (10 бали)</t>
  </si>
  <si>
    <t>0.5</t>
  </si>
  <si>
    <t>Бонус (1)</t>
  </si>
  <si>
    <t>17 (2)</t>
  </si>
  <si>
    <t>16 (1)</t>
  </si>
  <si>
    <t>15 (1)</t>
  </si>
  <si>
    <t>14 (1)</t>
  </si>
  <si>
    <t>13 (1)</t>
  </si>
  <si>
    <t>12 (1)</t>
  </si>
  <si>
    <t>11 (1)</t>
  </si>
  <si>
    <t>10 (1)</t>
  </si>
  <si>
    <t>Структура речень (5)</t>
  </si>
  <si>
    <t>Заперечення (1)</t>
  </si>
  <si>
    <t>Голосний у множині (1)</t>
  </si>
  <si>
    <t>Суфікс -aab' (1)</t>
  </si>
  <si>
    <t>Займенники (1)</t>
  </si>
  <si>
    <t>Іменники і дієслова (1)</t>
  </si>
  <si>
    <t>Александрія (1)</t>
  </si>
  <si>
    <t>Осло (1)</t>
  </si>
  <si>
    <t>Антарктида (1)</t>
  </si>
  <si>
    <t>Північна Америка (1)</t>
  </si>
  <si>
    <t>Європа (1)</t>
  </si>
  <si>
    <t>Африка (1)</t>
  </si>
  <si>
    <t>Лаос (0,5)</t>
  </si>
  <si>
    <t>Мексика (0,5)</t>
  </si>
  <si>
    <t>Єгипет (0,5)</t>
  </si>
  <si>
    <t>Україна (0,5)</t>
  </si>
  <si>
    <t>Оман (0,5)</t>
  </si>
  <si>
    <t>Гондурас (0,5)</t>
  </si>
  <si>
    <t>Ємен (0,5)</t>
  </si>
  <si>
    <t>Завдання 1: бал (6)</t>
  </si>
  <si>
    <t>Завдання 1: кількість (19)</t>
  </si>
  <si>
    <r>
      <t xml:space="preserve">Різниця між </t>
    </r>
    <r>
      <rPr>
        <b/>
        <i/>
        <sz val="11"/>
        <color theme="1"/>
        <rFont val="Calibri"/>
        <family val="2"/>
        <scheme val="minor"/>
      </rPr>
      <t>օ</t>
    </r>
    <r>
      <rPr>
        <b/>
        <sz val="11"/>
        <color theme="1"/>
        <rFont val="Calibri"/>
        <family val="2"/>
        <scheme val="minor"/>
      </rPr>
      <t xml:space="preserve"> та </t>
    </r>
    <r>
      <rPr>
        <b/>
        <i/>
        <sz val="11"/>
        <color theme="1"/>
        <rFont val="Calibri"/>
        <family val="2"/>
        <scheme val="minor"/>
      </rPr>
      <t>ո</t>
    </r>
    <r>
      <rPr>
        <b/>
        <sz val="11"/>
        <color theme="1"/>
        <rFont val="Calibri"/>
        <family val="2"/>
        <scheme val="minor"/>
      </rPr>
      <t xml:space="preserve"> (1)</t>
    </r>
  </si>
  <si>
    <r>
      <t xml:space="preserve">Різниця між </t>
    </r>
    <r>
      <rPr>
        <b/>
        <i/>
        <sz val="11"/>
        <color theme="1"/>
        <rFont val="Calibri"/>
        <family val="2"/>
        <scheme val="minor"/>
      </rPr>
      <t>ք</t>
    </r>
    <r>
      <rPr>
        <b/>
        <sz val="11"/>
        <color theme="1"/>
        <rFont val="Calibri"/>
        <family val="2"/>
        <scheme val="minor"/>
      </rPr>
      <t xml:space="preserve"> та </t>
    </r>
    <r>
      <rPr>
        <b/>
        <i/>
        <sz val="11"/>
        <color theme="1"/>
        <rFont val="Calibri"/>
        <family val="2"/>
        <scheme val="minor"/>
      </rPr>
      <t>կ</t>
    </r>
    <r>
      <rPr>
        <b/>
        <sz val="11"/>
        <color theme="1"/>
        <rFont val="Calibri"/>
        <family val="2"/>
        <scheme val="minor"/>
      </rPr>
      <t xml:space="preserve"> (1)</t>
    </r>
  </si>
  <si>
    <r>
      <t xml:space="preserve">Схожість </t>
    </r>
    <r>
      <rPr>
        <b/>
        <i/>
        <sz val="11"/>
        <color theme="1"/>
        <rFont val="Calibri"/>
        <family val="2"/>
        <scheme val="minor"/>
      </rPr>
      <t>օ</t>
    </r>
    <r>
      <rPr>
        <b/>
        <sz val="11"/>
        <color theme="1"/>
        <rFont val="Calibri"/>
        <family val="2"/>
        <scheme val="minor"/>
      </rPr>
      <t xml:space="preserve"> (0,5)</t>
    </r>
  </si>
  <si>
    <r>
      <t xml:space="preserve">Схожість </t>
    </r>
    <r>
      <rPr>
        <b/>
        <i/>
        <sz val="11"/>
        <color theme="1"/>
        <rFont val="Calibri"/>
        <family val="2"/>
        <scheme val="minor"/>
      </rPr>
      <t>ֆ</t>
    </r>
    <r>
      <rPr>
        <b/>
        <sz val="11"/>
        <color theme="1"/>
        <rFont val="Calibri"/>
        <family val="2"/>
        <scheme val="minor"/>
      </rPr>
      <t xml:space="preserve"> (0,5)</t>
    </r>
  </si>
  <si>
    <t>«Словник» символів (1)</t>
  </si>
  <si>
    <t>Напрям письма (0,5)</t>
  </si>
  <si>
    <t>Відповіді (15,5 балів)</t>
  </si>
  <si>
    <t>Правила (4,5 бали)</t>
  </si>
  <si>
    <t>Учасник</t>
  </si>
  <si>
    <t>Іванов (8)</t>
  </si>
  <si>
    <t>Ленґо</t>
  </si>
  <si>
    <t>Насі</t>
  </si>
  <si>
    <t>Кіче</t>
  </si>
  <si>
    <t>Сума</t>
  </si>
  <si>
    <t>Клас</t>
  </si>
  <si>
    <t>Казмірчук Володимир Андрійович</t>
  </si>
  <si>
    <t>Тимошенко Соломія</t>
  </si>
  <si>
    <t>Свіржевський Назарій Леонідович</t>
  </si>
  <si>
    <t>Іванов Максим</t>
  </si>
  <si>
    <t>8 (за 9)</t>
  </si>
  <si>
    <t>Семко Володимир Олегович</t>
  </si>
  <si>
    <t>Дем'яненко Софія</t>
  </si>
  <si>
    <t>Непекло Артем Андрійович</t>
  </si>
  <si>
    <t>Вірменська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</si>
</sst>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49" fontId="1" fillId="0" borderId="0" xfId="1" applyNumberFormat="1" applyAlignment="1">
      <alignment horizontal="center" vertical="center"/>
    </xf>
    <xf numFmtId="49" fontId="1" fillId="0" borderId="0" xfId="1" applyNumberFormat="1" applyAlignment="1">
      <alignment horizontal="left" vertical="center"/>
    </xf>
    <xf numFmtId="0" fontId="1" fillId="0" borderId="1" xfId="1" applyBorder="1" applyAlignment="1">
      <alignment horizontal="center" vertical="center"/>
    </xf>
    <xf numFmtId="49" fontId="3" fillId="0" borderId="0" xfId="1" applyNumberFormat="1" applyFont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9" fontId="1" fillId="2" borderId="0" xfId="1" applyNumberFormat="1" applyFill="1" applyAlignment="1">
      <alignment horizontal="center" vertical="center"/>
    </xf>
    <xf numFmtId="0" fontId="1" fillId="2" borderId="1" xfId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9" fontId="3" fillId="0" borderId="3" xfId="1" applyNumberFormat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49" fontId="3" fillId="0" borderId="5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</cellXfs>
  <cellStyles count="2">
    <cellStyle name="Normal" xfId="0" builtinId="0"/>
    <cellStyle name="Обычный 2" xfId="1" xr:uid="{2C1C19F1-6D84-4C20-B326-19EDF0356A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28E18-0F77-3046-9ADD-DC3E0D7F818D}">
  <sheetPr>
    <pageSetUpPr fitToPage="1"/>
  </sheetPr>
  <dimension ref="A1:G8"/>
  <sheetViews>
    <sheetView tabSelected="1" zoomScale="150" zoomScaleNormal="150" workbookViewId="0"/>
  </sheetViews>
  <sheetFormatPr baseColWidth="10" defaultRowHeight="15" x14ac:dyDescent="0.2"/>
  <cols>
    <col min="1" max="1" width="28.5" bestFit="1" customWidth="1"/>
    <col min="2" max="6" width="10.83203125" style="15"/>
    <col min="7" max="7" width="10.83203125" style="14"/>
  </cols>
  <sheetData>
    <row r="1" spans="1:7" s="14" customFormat="1" x14ac:dyDescent="0.2">
      <c r="A1" s="16" t="s">
        <v>75</v>
      </c>
      <c r="B1" s="16" t="s">
        <v>81</v>
      </c>
      <c r="C1" s="16" t="s">
        <v>77</v>
      </c>
      <c r="D1" s="16" t="s">
        <v>78</v>
      </c>
      <c r="E1" s="16" t="s">
        <v>79</v>
      </c>
      <c r="F1" s="16" t="s">
        <v>90</v>
      </c>
      <c r="G1" s="16" t="s">
        <v>80</v>
      </c>
    </row>
    <row r="2" spans="1:7" x14ac:dyDescent="0.2">
      <c r="A2" s="17" t="s">
        <v>83</v>
      </c>
      <c r="B2" s="18">
        <v>9</v>
      </c>
      <c r="C2" s="18">
        <v>20</v>
      </c>
      <c r="D2" s="18">
        <v>15</v>
      </c>
      <c r="E2" s="18">
        <v>16</v>
      </c>
      <c r="F2" s="18">
        <v>11</v>
      </c>
      <c r="G2" s="16">
        <f t="shared" ref="G2:G8" si="0">SUM(C2:F2)</f>
        <v>62</v>
      </c>
    </row>
    <row r="3" spans="1:7" x14ac:dyDescent="0.2">
      <c r="A3" s="17" t="s">
        <v>82</v>
      </c>
      <c r="B3" s="18">
        <v>10</v>
      </c>
      <c r="C3" s="18">
        <v>20</v>
      </c>
      <c r="D3" s="18">
        <v>10</v>
      </c>
      <c r="E3" s="18">
        <v>20</v>
      </c>
      <c r="F3" s="18">
        <v>0</v>
      </c>
      <c r="G3" s="16">
        <f t="shared" si="0"/>
        <v>50</v>
      </c>
    </row>
    <row r="4" spans="1:7" x14ac:dyDescent="0.2">
      <c r="A4" s="17" t="s">
        <v>87</v>
      </c>
      <c r="B4" s="18">
        <v>11</v>
      </c>
      <c r="C4" s="18">
        <v>18</v>
      </c>
      <c r="D4" s="18">
        <v>10</v>
      </c>
      <c r="E4" s="18">
        <v>8</v>
      </c>
      <c r="F4" s="18">
        <v>9</v>
      </c>
      <c r="G4" s="16">
        <f t="shared" si="0"/>
        <v>45</v>
      </c>
    </row>
    <row r="5" spans="1:7" x14ac:dyDescent="0.2">
      <c r="A5" s="17" t="s">
        <v>88</v>
      </c>
      <c r="B5" s="18">
        <v>11</v>
      </c>
      <c r="C5" s="18">
        <v>19</v>
      </c>
      <c r="D5" s="18">
        <v>15</v>
      </c>
      <c r="E5" s="18">
        <v>11</v>
      </c>
      <c r="F5" s="18">
        <v>0</v>
      </c>
      <c r="G5" s="16">
        <f t="shared" si="0"/>
        <v>45</v>
      </c>
    </row>
    <row r="6" spans="1:7" x14ac:dyDescent="0.2">
      <c r="A6" s="17" t="s">
        <v>85</v>
      </c>
      <c r="B6" s="18" t="s">
        <v>86</v>
      </c>
      <c r="C6" s="18">
        <v>19</v>
      </c>
      <c r="D6" s="18">
        <v>20</v>
      </c>
      <c r="E6" s="18">
        <v>5</v>
      </c>
      <c r="F6" s="18">
        <v>0</v>
      </c>
      <c r="G6" s="16">
        <f t="shared" si="0"/>
        <v>44</v>
      </c>
    </row>
    <row r="7" spans="1:7" x14ac:dyDescent="0.2">
      <c r="A7" s="17" t="s">
        <v>84</v>
      </c>
      <c r="B7" s="18">
        <v>10</v>
      </c>
      <c r="C7" s="18">
        <v>11</v>
      </c>
      <c r="D7" s="18">
        <v>15</v>
      </c>
      <c r="E7" s="18">
        <v>6</v>
      </c>
      <c r="F7" s="18">
        <v>9</v>
      </c>
      <c r="G7" s="16">
        <f t="shared" si="0"/>
        <v>41</v>
      </c>
    </row>
    <row r="8" spans="1:7" x14ac:dyDescent="0.2">
      <c r="A8" s="17" t="s">
        <v>89</v>
      </c>
      <c r="B8" s="18">
        <v>11</v>
      </c>
      <c r="C8" s="18">
        <v>19</v>
      </c>
      <c r="D8" s="18">
        <v>15</v>
      </c>
      <c r="E8" s="18">
        <v>6</v>
      </c>
      <c r="F8" s="18">
        <v>0</v>
      </c>
      <c r="G8" s="16">
        <f t="shared" si="0"/>
        <v>40</v>
      </c>
    </row>
  </sheetData>
  <autoFilter ref="A1:G8" xr:uid="{5DB4F9F5-DAEB-CC48-AF4D-0ECAD2ADC61B}">
    <sortState xmlns:xlrd2="http://schemas.microsoft.com/office/spreadsheetml/2017/richdata2" ref="A2:G8">
      <sortCondition descending="1" ref="G1:G8"/>
    </sortState>
  </autoFilter>
  <pageMargins left="0.7" right="0.7" top="0.75" bottom="0.75" header="0.3" footer="0.3"/>
  <pageSetup paperSize="9" scale="88" orientation="portrait" horizontalDpi="0" verticalDpi="0"/>
  <ignoredErrors>
    <ignoredError sqref="G2:G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CEFE-64C2-4C21-B838-71F28DDACA47}">
  <sheetPr>
    <tabColor theme="9" tint="0.39997558519241921"/>
    <pageSetUpPr fitToPage="1"/>
  </sheetPr>
  <dimension ref="A1:S9"/>
  <sheetViews>
    <sheetView zoomScaleNormal="100" workbookViewId="0">
      <pane xSplit="1" ySplit="2" topLeftCell="N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0.83203125" style="2" customWidth="1"/>
    <col min="2" max="18" width="14.6640625" style="1" customWidth="1"/>
    <col min="19" max="19" width="12.6640625" style="1" customWidth="1"/>
    <col min="20" max="16384" width="8.83203125" style="1"/>
  </cols>
  <sheetData>
    <row r="1" spans="1:19" s="4" customFormat="1" ht="20" customHeight="1" x14ac:dyDescent="0.2">
      <c r="A1" s="19" t="s">
        <v>75</v>
      </c>
      <c r="B1" s="21" t="s">
        <v>25</v>
      </c>
      <c r="C1" s="22"/>
      <c r="D1" s="22"/>
      <c r="E1" s="21" t="s">
        <v>24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9" t="s">
        <v>23</v>
      </c>
    </row>
    <row r="2" spans="1:19" s="4" customFormat="1" ht="40.25" customHeight="1" x14ac:dyDescent="0.2">
      <c r="A2" s="20"/>
      <c r="B2" s="6" t="s">
        <v>22</v>
      </c>
      <c r="C2" s="6" t="s">
        <v>21</v>
      </c>
      <c r="D2" s="6" t="s">
        <v>20</v>
      </c>
      <c r="E2" s="5" t="s">
        <v>19</v>
      </c>
      <c r="F2" s="5" t="s">
        <v>18</v>
      </c>
      <c r="G2" s="5" t="s">
        <v>17</v>
      </c>
      <c r="H2" s="5" t="s">
        <v>16</v>
      </c>
      <c r="I2" s="5" t="s">
        <v>15</v>
      </c>
      <c r="J2" s="5" t="s">
        <v>14</v>
      </c>
      <c r="K2" s="5" t="s">
        <v>13</v>
      </c>
      <c r="L2" s="5" t="s">
        <v>12</v>
      </c>
      <c r="M2" s="5" t="s">
        <v>11</v>
      </c>
      <c r="N2" s="5" t="s">
        <v>10</v>
      </c>
      <c r="O2" s="5" t="s">
        <v>9</v>
      </c>
      <c r="P2" s="5" t="s">
        <v>8</v>
      </c>
      <c r="Q2" s="5" t="s">
        <v>7</v>
      </c>
      <c r="R2" s="5" t="s">
        <v>6</v>
      </c>
      <c r="S2" s="23"/>
    </row>
    <row r="3" spans="1:19" ht="20" customHeight="1" x14ac:dyDescent="0.2">
      <c r="A3" s="12" t="s">
        <v>5</v>
      </c>
      <c r="B3" s="3">
        <v>2</v>
      </c>
      <c r="C3" s="3">
        <v>2</v>
      </c>
      <c r="D3" s="3">
        <v>2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f t="shared" ref="S3:S9" si="0">ROUND(SUM(B3:R3)-0.001, 0)</f>
        <v>20</v>
      </c>
    </row>
    <row r="4" spans="1:19" ht="20" customHeight="1" x14ac:dyDescent="0.2">
      <c r="A4" s="12" t="s">
        <v>4</v>
      </c>
      <c r="B4" s="3">
        <v>2</v>
      </c>
      <c r="C4" s="3">
        <v>2</v>
      </c>
      <c r="D4" s="3">
        <v>2</v>
      </c>
      <c r="E4" s="3">
        <v>1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f t="shared" si="0"/>
        <v>20</v>
      </c>
    </row>
    <row r="5" spans="1:19" ht="20" customHeight="1" x14ac:dyDescent="0.2">
      <c r="A5" s="12" t="s">
        <v>3</v>
      </c>
      <c r="B5" s="3">
        <v>1</v>
      </c>
      <c r="C5" s="3">
        <v>0</v>
      </c>
      <c r="D5" s="3">
        <v>0</v>
      </c>
      <c r="E5" s="3">
        <v>1</v>
      </c>
      <c r="F5" s="3">
        <v>1</v>
      </c>
      <c r="G5" s="3">
        <v>0</v>
      </c>
      <c r="H5" s="3">
        <v>1</v>
      </c>
      <c r="I5" s="3">
        <v>0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0</v>
      </c>
      <c r="R5" s="3">
        <v>0</v>
      </c>
      <c r="S5" s="3">
        <f t="shared" si="0"/>
        <v>11</v>
      </c>
    </row>
    <row r="6" spans="1:19" ht="20" customHeight="1" x14ac:dyDescent="0.2">
      <c r="A6" s="12" t="s">
        <v>76</v>
      </c>
      <c r="B6" s="3">
        <v>2</v>
      </c>
      <c r="C6" s="3">
        <v>2</v>
      </c>
      <c r="D6" s="3">
        <v>2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0</v>
      </c>
      <c r="O6" s="3">
        <v>1</v>
      </c>
      <c r="P6" s="3">
        <v>1</v>
      </c>
      <c r="Q6" s="3">
        <v>1</v>
      </c>
      <c r="R6" s="3">
        <v>1</v>
      </c>
      <c r="S6" s="3">
        <f t="shared" si="0"/>
        <v>19</v>
      </c>
    </row>
    <row r="7" spans="1:19" ht="20" customHeight="1" x14ac:dyDescent="0.2">
      <c r="A7" s="12" t="s">
        <v>2</v>
      </c>
      <c r="B7" s="3">
        <v>2</v>
      </c>
      <c r="C7" s="3">
        <v>2</v>
      </c>
      <c r="D7" s="3">
        <v>2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0</v>
      </c>
      <c r="O7" s="3">
        <v>1</v>
      </c>
      <c r="P7" s="3">
        <v>1</v>
      </c>
      <c r="Q7" s="3">
        <v>0</v>
      </c>
      <c r="R7" s="3">
        <v>1</v>
      </c>
      <c r="S7" s="3">
        <f t="shared" si="0"/>
        <v>18</v>
      </c>
    </row>
    <row r="8" spans="1:19" ht="20" customHeight="1" x14ac:dyDescent="0.2">
      <c r="A8" s="12" t="s">
        <v>1</v>
      </c>
      <c r="B8" s="3">
        <v>2</v>
      </c>
      <c r="C8" s="3">
        <v>2</v>
      </c>
      <c r="D8" s="3">
        <v>2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0</v>
      </c>
      <c r="O8" s="3">
        <v>1</v>
      </c>
      <c r="P8" s="3">
        <v>1</v>
      </c>
      <c r="Q8" s="3">
        <v>1</v>
      </c>
      <c r="R8" s="3">
        <v>1</v>
      </c>
      <c r="S8" s="3">
        <f t="shared" si="0"/>
        <v>19</v>
      </c>
    </row>
    <row r="9" spans="1:19" ht="20" customHeight="1" x14ac:dyDescent="0.2">
      <c r="A9" s="12" t="s">
        <v>0</v>
      </c>
      <c r="B9" s="3">
        <v>2</v>
      </c>
      <c r="C9" s="3">
        <v>2</v>
      </c>
      <c r="D9" s="3">
        <v>2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0</v>
      </c>
      <c r="O9" s="3">
        <v>1</v>
      </c>
      <c r="P9" s="3">
        <v>1</v>
      </c>
      <c r="Q9" s="3">
        <v>1</v>
      </c>
      <c r="R9" s="3">
        <v>1</v>
      </c>
      <c r="S9" s="3">
        <f t="shared" si="0"/>
        <v>19</v>
      </c>
    </row>
  </sheetData>
  <mergeCells count="4">
    <mergeCell ref="A1:A2"/>
    <mergeCell ref="B1:D1"/>
    <mergeCell ref="E1:R1"/>
    <mergeCell ref="S1:S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7C099-489A-48B9-9E4C-B56E7B505DD4}">
  <sheetPr>
    <tabColor theme="9" tint="0.39997558519241921"/>
    <pageSetUpPr fitToPage="1"/>
  </sheetPr>
  <dimension ref="A1:J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0.83203125" style="2" customWidth="1"/>
    <col min="2" max="9" width="14.6640625" style="1" customWidth="1"/>
    <col min="10" max="10" width="12.6640625" style="1" customWidth="1"/>
    <col min="11" max="16384" width="8.83203125" style="1"/>
  </cols>
  <sheetData>
    <row r="1" spans="1:10" s="4" customFormat="1" ht="20" customHeight="1" x14ac:dyDescent="0.2">
      <c r="A1" s="19" t="s">
        <v>75</v>
      </c>
      <c r="B1" s="21" t="s">
        <v>35</v>
      </c>
      <c r="C1" s="22"/>
      <c r="D1" s="22"/>
      <c r="E1" s="22"/>
      <c r="F1" s="22"/>
      <c r="G1" s="22"/>
      <c r="H1" s="21" t="s">
        <v>34</v>
      </c>
      <c r="I1" s="22"/>
      <c r="J1" s="19" t="s">
        <v>23</v>
      </c>
    </row>
    <row r="2" spans="1:10" s="4" customFormat="1" ht="40.25" customHeight="1" x14ac:dyDescent="0.2">
      <c r="A2" s="20"/>
      <c r="B2" s="6" t="s">
        <v>33</v>
      </c>
      <c r="C2" s="6" t="s">
        <v>32</v>
      </c>
      <c r="D2" s="6" t="s">
        <v>31</v>
      </c>
      <c r="E2" s="6" t="s">
        <v>30</v>
      </c>
      <c r="F2" s="6" t="s">
        <v>29</v>
      </c>
      <c r="G2" s="6" t="s">
        <v>28</v>
      </c>
      <c r="H2" s="8" t="s">
        <v>27</v>
      </c>
      <c r="I2" s="5" t="s">
        <v>26</v>
      </c>
      <c r="J2" s="23"/>
    </row>
    <row r="3" spans="1:10" ht="20" customHeight="1" x14ac:dyDescent="0.2">
      <c r="A3" s="12" t="s">
        <v>5</v>
      </c>
      <c r="B3" s="3">
        <v>2</v>
      </c>
      <c r="C3" s="3">
        <v>2</v>
      </c>
      <c r="D3" s="3">
        <v>0</v>
      </c>
      <c r="E3" s="3">
        <v>0</v>
      </c>
      <c r="F3" s="3">
        <v>1</v>
      </c>
      <c r="G3" s="3">
        <v>1</v>
      </c>
      <c r="H3" s="7">
        <v>6</v>
      </c>
      <c r="I3" s="3">
        <f t="shared" ref="I3:I9" si="0">MAX(H3-2, 0)</f>
        <v>4</v>
      </c>
      <c r="J3" s="3">
        <f t="shared" ref="J3:J9" si="1">ROUND(SUM(B3:G3)+I3-0.001, 0)</f>
        <v>10</v>
      </c>
    </row>
    <row r="4" spans="1:10" ht="20" customHeight="1" x14ac:dyDescent="0.2">
      <c r="A4" s="12" t="s">
        <v>4</v>
      </c>
      <c r="B4" s="3">
        <v>2</v>
      </c>
      <c r="C4" s="3">
        <v>2</v>
      </c>
      <c r="D4" s="3">
        <v>2</v>
      </c>
      <c r="E4" s="3">
        <v>0</v>
      </c>
      <c r="F4" s="3">
        <v>1</v>
      </c>
      <c r="G4" s="3">
        <v>1</v>
      </c>
      <c r="H4" s="7">
        <v>9</v>
      </c>
      <c r="I4" s="3">
        <f t="shared" si="0"/>
        <v>7</v>
      </c>
      <c r="J4" s="3">
        <f t="shared" si="1"/>
        <v>15</v>
      </c>
    </row>
    <row r="5" spans="1:10" ht="20" customHeight="1" x14ac:dyDescent="0.2">
      <c r="A5" s="12" t="s">
        <v>3</v>
      </c>
      <c r="B5" s="3">
        <v>2</v>
      </c>
      <c r="C5" s="3">
        <v>2</v>
      </c>
      <c r="D5" s="3">
        <v>2</v>
      </c>
      <c r="E5" s="3">
        <v>0</v>
      </c>
      <c r="F5" s="3">
        <v>0</v>
      </c>
      <c r="G5" s="3">
        <v>1</v>
      </c>
      <c r="H5" s="7">
        <v>10</v>
      </c>
      <c r="I5" s="3">
        <f t="shared" si="0"/>
        <v>8</v>
      </c>
      <c r="J5" s="3">
        <f t="shared" si="1"/>
        <v>15</v>
      </c>
    </row>
    <row r="6" spans="1:10" ht="20" customHeight="1" x14ac:dyDescent="0.2">
      <c r="A6" s="12" t="s">
        <v>76</v>
      </c>
      <c r="B6" s="3">
        <v>2</v>
      </c>
      <c r="C6" s="3">
        <v>2</v>
      </c>
      <c r="D6" s="3">
        <v>2</v>
      </c>
      <c r="E6" s="3">
        <v>2</v>
      </c>
      <c r="F6" s="3">
        <v>1</v>
      </c>
      <c r="G6" s="3">
        <v>1</v>
      </c>
      <c r="H6" s="7">
        <v>12</v>
      </c>
      <c r="I6" s="3">
        <f t="shared" si="0"/>
        <v>10</v>
      </c>
      <c r="J6" s="3">
        <f t="shared" si="1"/>
        <v>20</v>
      </c>
    </row>
    <row r="7" spans="1:10" ht="20" customHeight="1" x14ac:dyDescent="0.2">
      <c r="A7" s="12" t="s">
        <v>2</v>
      </c>
      <c r="B7" s="3">
        <v>0</v>
      </c>
      <c r="C7" s="3">
        <v>1</v>
      </c>
      <c r="D7" s="3">
        <v>0</v>
      </c>
      <c r="E7" s="3">
        <v>0</v>
      </c>
      <c r="F7" s="3">
        <v>1</v>
      </c>
      <c r="G7" s="3">
        <v>1</v>
      </c>
      <c r="H7" s="7">
        <v>9</v>
      </c>
      <c r="I7" s="3">
        <f t="shared" si="0"/>
        <v>7</v>
      </c>
      <c r="J7" s="3">
        <f t="shared" si="1"/>
        <v>10</v>
      </c>
    </row>
    <row r="8" spans="1:10" ht="20" customHeight="1" x14ac:dyDescent="0.2">
      <c r="A8" s="12" t="s">
        <v>1</v>
      </c>
      <c r="B8" s="3">
        <v>2</v>
      </c>
      <c r="C8" s="3">
        <v>1</v>
      </c>
      <c r="D8" s="3">
        <v>2</v>
      </c>
      <c r="E8" s="3">
        <v>0</v>
      </c>
      <c r="F8" s="3">
        <v>1</v>
      </c>
      <c r="G8" s="3">
        <v>1</v>
      </c>
      <c r="H8" s="7">
        <v>10</v>
      </c>
      <c r="I8" s="3">
        <f t="shared" si="0"/>
        <v>8</v>
      </c>
      <c r="J8" s="3">
        <f t="shared" si="1"/>
        <v>15</v>
      </c>
    </row>
    <row r="9" spans="1:10" ht="20" customHeight="1" x14ac:dyDescent="0.2">
      <c r="A9" s="12" t="s">
        <v>0</v>
      </c>
      <c r="B9" s="3">
        <v>2</v>
      </c>
      <c r="C9" s="3">
        <v>2</v>
      </c>
      <c r="D9" s="3">
        <v>2</v>
      </c>
      <c r="E9" s="3">
        <v>0</v>
      </c>
      <c r="F9" s="3">
        <v>0</v>
      </c>
      <c r="G9" s="3">
        <v>1</v>
      </c>
      <c r="H9" s="7">
        <v>10</v>
      </c>
      <c r="I9" s="3">
        <f t="shared" si="0"/>
        <v>8</v>
      </c>
      <c r="J9" s="3">
        <f t="shared" si="1"/>
        <v>15</v>
      </c>
    </row>
  </sheetData>
  <mergeCells count="4">
    <mergeCell ref="A1:A2"/>
    <mergeCell ref="B1:G1"/>
    <mergeCell ref="H1:I1"/>
    <mergeCell ref="J1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BC36B-249A-44D5-BC09-22AC2C5FB9F7}">
  <sheetPr>
    <tabColor theme="9" tint="0.39997558519241921"/>
    <pageSetUpPr fitToPage="1"/>
  </sheetPr>
  <dimension ref="A1:Q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0.83203125" style="2" customWidth="1"/>
    <col min="2" max="16" width="14.6640625" style="1" customWidth="1"/>
    <col min="17" max="17" width="12.6640625" style="1" customWidth="1"/>
    <col min="18" max="16384" width="8.83203125" style="1"/>
  </cols>
  <sheetData>
    <row r="1" spans="1:17" s="4" customFormat="1" ht="20" customHeight="1" x14ac:dyDescent="0.2">
      <c r="A1" s="19" t="s">
        <v>75</v>
      </c>
      <c r="B1" s="21" t="s">
        <v>35</v>
      </c>
      <c r="C1" s="22"/>
      <c r="D1" s="22"/>
      <c r="E1" s="22"/>
      <c r="F1" s="22"/>
      <c r="G1" s="22"/>
      <c r="H1" s="21" t="s">
        <v>34</v>
      </c>
      <c r="I1" s="22"/>
      <c r="J1" s="22"/>
      <c r="K1" s="22"/>
      <c r="L1" s="22"/>
      <c r="M1" s="22"/>
      <c r="N1" s="22"/>
      <c r="O1" s="22"/>
      <c r="P1" s="22"/>
      <c r="Q1" s="19" t="s">
        <v>23</v>
      </c>
    </row>
    <row r="2" spans="1:17" s="4" customFormat="1" ht="40.25" customHeight="1" x14ac:dyDescent="0.2">
      <c r="A2" s="20"/>
      <c r="B2" s="6" t="s">
        <v>51</v>
      </c>
      <c r="C2" s="6" t="s">
        <v>50</v>
      </c>
      <c r="D2" s="6" t="s">
        <v>49</v>
      </c>
      <c r="E2" s="6" t="s">
        <v>48</v>
      </c>
      <c r="F2" s="6" t="s">
        <v>47</v>
      </c>
      <c r="G2" s="6" t="s">
        <v>46</v>
      </c>
      <c r="H2" s="5" t="s">
        <v>45</v>
      </c>
      <c r="I2" s="5" t="s">
        <v>44</v>
      </c>
      <c r="J2" s="5" t="s">
        <v>43</v>
      </c>
      <c r="K2" s="5" t="s">
        <v>42</v>
      </c>
      <c r="L2" s="5" t="s">
        <v>41</v>
      </c>
      <c r="M2" s="5" t="s">
        <v>40</v>
      </c>
      <c r="N2" s="5" t="s">
        <v>39</v>
      </c>
      <c r="O2" s="5" t="s">
        <v>38</v>
      </c>
      <c r="P2" s="5" t="s">
        <v>37</v>
      </c>
      <c r="Q2" s="23"/>
    </row>
    <row r="3" spans="1:17" ht="20" customHeight="1" x14ac:dyDescent="0.2">
      <c r="A3" s="12" t="s">
        <v>5</v>
      </c>
      <c r="B3" s="3">
        <v>1</v>
      </c>
      <c r="C3" s="3">
        <v>1</v>
      </c>
      <c r="D3" s="3">
        <v>1</v>
      </c>
      <c r="E3" s="3">
        <v>1</v>
      </c>
      <c r="F3" s="3">
        <v>1</v>
      </c>
      <c r="G3" s="3">
        <v>5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2</v>
      </c>
      <c r="P3" s="3">
        <v>1</v>
      </c>
      <c r="Q3" s="3">
        <f t="shared" ref="Q3:Q9" si="0">ROUND(SUM(B3:P3)-0.001, 0)</f>
        <v>20</v>
      </c>
    </row>
    <row r="4" spans="1:17" ht="20" customHeight="1" x14ac:dyDescent="0.2">
      <c r="A4" s="12" t="s">
        <v>4</v>
      </c>
      <c r="B4" s="3">
        <v>1</v>
      </c>
      <c r="C4" s="3">
        <v>1</v>
      </c>
      <c r="D4" s="3">
        <v>1</v>
      </c>
      <c r="E4" s="3">
        <v>1</v>
      </c>
      <c r="F4" s="3">
        <v>1</v>
      </c>
      <c r="G4" s="3">
        <v>3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0</v>
      </c>
      <c r="Q4" s="3">
        <f t="shared" si="0"/>
        <v>16</v>
      </c>
    </row>
    <row r="5" spans="1:17" ht="20" customHeight="1" x14ac:dyDescent="0.2">
      <c r="A5" s="12" t="s">
        <v>3</v>
      </c>
      <c r="B5" s="3">
        <v>0</v>
      </c>
      <c r="C5" s="3">
        <v>1</v>
      </c>
      <c r="D5" s="3">
        <v>1</v>
      </c>
      <c r="E5" s="3">
        <v>0</v>
      </c>
      <c r="F5" s="3">
        <v>0</v>
      </c>
      <c r="G5" s="3">
        <v>0</v>
      </c>
      <c r="H5" s="3">
        <v>1</v>
      </c>
      <c r="I5" s="3">
        <v>1</v>
      </c>
      <c r="J5" s="3">
        <v>0</v>
      </c>
      <c r="K5" s="3">
        <v>0</v>
      </c>
      <c r="L5" s="3">
        <v>1</v>
      </c>
      <c r="M5" s="3" t="s">
        <v>36</v>
      </c>
      <c r="N5" s="3" t="s">
        <v>36</v>
      </c>
      <c r="O5" s="3">
        <v>1</v>
      </c>
      <c r="P5" s="3">
        <v>0</v>
      </c>
      <c r="Q5" s="3">
        <f t="shared" si="0"/>
        <v>6</v>
      </c>
    </row>
    <row r="6" spans="1:17" ht="20" customHeight="1" x14ac:dyDescent="0.2">
      <c r="A6" s="12" t="s">
        <v>76</v>
      </c>
      <c r="B6" s="3">
        <v>0</v>
      </c>
      <c r="C6" s="3">
        <v>0</v>
      </c>
      <c r="D6" s="3">
        <v>1</v>
      </c>
      <c r="E6" s="3">
        <v>0</v>
      </c>
      <c r="F6" s="3">
        <v>1</v>
      </c>
      <c r="G6" s="3">
        <v>0</v>
      </c>
      <c r="H6" s="3">
        <v>0</v>
      </c>
      <c r="I6" s="3">
        <v>1</v>
      </c>
      <c r="J6" s="3">
        <v>1</v>
      </c>
      <c r="K6" s="3">
        <v>0</v>
      </c>
      <c r="L6" s="3" t="s">
        <v>36</v>
      </c>
      <c r="M6" s="3" t="s">
        <v>36</v>
      </c>
      <c r="N6" s="3">
        <v>0</v>
      </c>
      <c r="O6" s="3">
        <v>1</v>
      </c>
      <c r="P6" s="3">
        <v>0</v>
      </c>
      <c r="Q6" s="3">
        <f t="shared" si="0"/>
        <v>5</v>
      </c>
    </row>
    <row r="7" spans="1:17" ht="20" customHeight="1" x14ac:dyDescent="0.2">
      <c r="A7" s="12" t="s">
        <v>2</v>
      </c>
      <c r="B7" s="3">
        <v>0</v>
      </c>
      <c r="C7" s="3">
        <v>1</v>
      </c>
      <c r="D7" s="3">
        <v>1</v>
      </c>
      <c r="E7" s="3">
        <v>0</v>
      </c>
      <c r="F7" s="3">
        <v>1</v>
      </c>
      <c r="G7" s="3">
        <v>1</v>
      </c>
      <c r="H7" s="3">
        <v>0</v>
      </c>
      <c r="I7" s="3">
        <v>1</v>
      </c>
      <c r="J7" s="3">
        <v>1</v>
      </c>
      <c r="K7" s="3">
        <v>0</v>
      </c>
      <c r="L7" s="3" t="s">
        <v>36</v>
      </c>
      <c r="M7" s="3">
        <v>1</v>
      </c>
      <c r="N7" s="3" t="s">
        <v>36</v>
      </c>
      <c r="O7" s="3">
        <v>1</v>
      </c>
      <c r="P7" s="3">
        <v>0</v>
      </c>
      <c r="Q7" s="3">
        <f t="shared" si="0"/>
        <v>8</v>
      </c>
    </row>
    <row r="8" spans="1:17" ht="20" customHeight="1" x14ac:dyDescent="0.2">
      <c r="A8" s="12" t="s">
        <v>1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2</v>
      </c>
      <c r="H8" s="3">
        <v>1</v>
      </c>
      <c r="I8" s="3">
        <v>1</v>
      </c>
      <c r="J8" s="3">
        <v>1</v>
      </c>
      <c r="K8" s="3">
        <v>0</v>
      </c>
      <c r="L8" s="3">
        <v>0</v>
      </c>
      <c r="M8" s="3" t="s">
        <v>36</v>
      </c>
      <c r="N8" s="3">
        <v>1</v>
      </c>
      <c r="O8" s="3">
        <v>2</v>
      </c>
      <c r="P8" s="3">
        <v>0</v>
      </c>
      <c r="Q8" s="3">
        <f t="shared" si="0"/>
        <v>11</v>
      </c>
    </row>
    <row r="9" spans="1:17" ht="20" customHeight="1" x14ac:dyDescent="0.2">
      <c r="A9" s="12" t="s">
        <v>0</v>
      </c>
      <c r="B9" s="3">
        <v>0</v>
      </c>
      <c r="C9" s="3">
        <v>0</v>
      </c>
      <c r="D9" s="3">
        <v>1</v>
      </c>
      <c r="E9" s="3">
        <v>1</v>
      </c>
      <c r="F9" s="3">
        <v>0</v>
      </c>
      <c r="G9" s="3">
        <v>0</v>
      </c>
      <c r="H9" s="3">
        <v>1</v>
      </c>
      <c r="I9" s="3">
        <v>1</v>
      </c>
      <c r="J9" s="3">
        <v>0</v>
      </c>
      <c r="K9" s="3">
        <v>0</v>
      </c>
      <c r="L9" s="3">
        <v>0</v>
      </c>
      <c r="M9" s="3" t="s">
        <v>36</v>
      </c>
      <c r="N9" s="3">
        <v>1</v>
      </c>
      <c r="O9" s="3">
        <v>1</v>
      </c>
      <c r="P9" s="3">
        <v>0</v>
      </c>
      <c r="Q9" s="3">
        <f t="shared" si="0"/>
        <v>6</v>
      </c>
    </row>
  </sheetData>
  <mergeCells count="4">
    <mergeCell ref="A1:A2"/>
    <mergeCell ref="B1:G1"/>
    <mergeCell ref="H1:P1"/>
    <mergeCell ref="Q1:Q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9CEC-D8C8-491C-BF88-04BA2DDAE436}">
  <sheetPr>
    <tabColor theme="9" tint="0.39997558519241921"/>
    <pageSetUpPr fitToPage="1"/>
  </sheetPr>
  <dimension ref="A1:W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A2"/>
    </sheetView>
  </sheetViews>
  <sheetFormatPr baseColWidth="10" defaultColWidth="8.83203125" defaultRowHeight="20" customHeight="1" x14ac:dyDescent="0.2"/>
  <cols>
    <col min="1" max="1" width="20.83203125" style="2" customWidth="1"/>
    <col min="2" max="22" width="14.6640625" style="1" customWidth="1"/>
    <col min="23" max="23" width="12.6640625" style="1" customWidth="1"/>
    <col min="24" max="16384" width="8.83203125" style="1"/>
  </cols>
  <sheetData>
    <row r="1" spans="1:23" s="4" customFormat="1" ht="20" customHeight="1" x14ac:dyDescent="0.2">
      <c r="A1" s="19" t="s">
        <v>75</v>
      </c>
      <c r="B1" s="21" t="s">
        <v>74</v>
      </c>
      <c r="C1" s="22"/>
      <c r="D1" s="22"/>
      <c r="E1" s="22"/>
      <c r="F1" s="22"/>
      <c r="G1" s="22"/>
      <c r="H1" s="21" t="s">
        <v>73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19" t="s">
        <v>23</v>
      </c>
    </row>
    <row r="2" spans="1:23" s="4" customFormat="1" ht="40.25" customHeight="1" x14ac:dyDescent="0.2">
      <c r="A2" s="20"/>
      <c r="B2" s="6" t="s">
        <v>72</v>
      </c>
      <c r="C2" s="6" t="s">
        <v>71</v>
      </c>
      <c r="D2" s="6" t="s">
        <v>70</v>
      </c>
      <c r="E2" s="6" t="s">
        <v>69</v>
      </c>
      <c r="F2" s="6" t="s">
        <v>68</v>
      </c>
      <c r="G2" s="6" t="s">
        <v>67</v>
      </c>
      <c r="H2" s="8" t="s">
        <v>66</v>
      </c>
      <c r="I2" s="5" t="s">
        <v>65</v>
      </c>
      <c r="J2" s="5" t="s">
        <v>64</v>
      </c>
      <c r="K2" s="5" t="s">
        <v>63</v>
      </c>
      <c r="L2" s="5" t="s">
        <v>62</v>
      </c>
      <c r="M2" s="5" t="s">
        <v>61</v>
      </c>
      <c r="N2" s="5" t="s">
        <v>60</v>
      </c>
      <c r="O2" s="5" t="s">
        <v>59</v>
      </c>
      <c r="P2" s="5" t="s">
        <v>58</v>
      </c>
      <c r="Q2" s="5" t="s">
        <v>57</v>
      </c>
      <c r="R2" s="5" t="s">
        <v>56</v>
      </c>
      <c r="S2" s="5" t="s">
        <v>55</v>
      </c>
      <c r="T2" s="5" t="s">
        <v>54</v>
      </c>
      <c r="U2" s="5" t="s">
        <v>53</v>
      </c>
      <c r="V2" s="5" t="s">
        <v>52</v>
      </c>
      <c r="W2" s="23"/>
    </row>
    <row r="3" spans="1:23" s="9" customFormat="1" ht="20" customHeight="1" x14ac:dyDescent="0.2">
      <c r="A3" s="13" t="s">
        <v>5</v>
      </c>
      <c r="B3" s="10">
        <v>0</v>
      </c>
      <c r="C3" s="10">
        <v>0</v>
      </c>
      <c r="D3" s="10">
        <v>0</v>
      </c>
      <c r="E3" s="10">
        <v>0</v>
      </c>
      <c r="F3" s="10">
        <v>0</v>
      </c>
      <c r="G3" s="10">
        <v>0</v>
      </c>
      <c r="H3" s="11">
        <v>0</v>
      </c>
      <c r="I3" s="10">
        <f>MAX(0, _xlfn.FLOOR.MATH((H3-1)/3))</f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0">
        <v>0</v>
      </c>
      <c r="T3" s="10">
        <v>0</v>
      </c>
      <c r="U3" s="10">
        <v>0</v>
      </c>
      <c r="V3" s="10">
        <v>0</v>
      </c>
      <c r="W3" s="10">
        <f>ROUND(SUM(B3:G3)+SUM(I3:V3)-0.001, 0)</f>
        <v>0</v>
      </c>
    </row>
    <row r="4" spans="1:23" ht="20" customHeight="1" x14ac:dyDescent="0.2">
      <c r="A4" s="12" t="s">
        <v>4</v>
      </c>
      <c r="B4" s="3" t="s">
        <v>36</v>
      </c>
      <c r="C4" s="3">
        <v>1</v>
      </c>
      <c r="D4" s="3">
        <v>0</v>
      </c>
      <c r="E4" s="3">
        <v>0</v>
      </c>
      <c r="F4" s="3">
        <v>0</v>
      </c>
      <c r="G4" s="3">
        <v>1</v>
      </c>
      <c r="H4" s="7">
        <v>18</v>
      </c>
      <c r="I4" s="3">
        <f>MAX(0, _xlfn.FLOOR.MATH((H4-1)/3))</f>
        <v>5</v>
      </c>
      <c r="J4" s="3" t="s">
        <v>36</v>
      </c>
      <c r="K4" s="3" t="s">
        <v>36</v>
      </c>
      <c r="L4" s="3" t="s">
        <v>36</v>
      </c>
      <c r="M4" s="3" t="s">
        <v>36</v>
      </c>
      <c r="N4" s="3" t="s">
        <v>36</v>
      </c>
      <c r="O4" s="3" t="s">
        <v>36</v>
      </c>
      <c r="P4" s="3" t="s">
        <v>36</v>
      </c>
      <c r="Q4" s="3">
        <v>1</v>
      </c>
      <c r="R4" s="3" t="s">
        <v>36</v>
      </c>
      <c r="S4" s="3">
        <v>1</v>
      </c>
      <c r="T4" s="3" t="s">
        <v>36</v>
      </c>
      <c r="U4" s="3">
        <v>1</v>
      </c>
      <c r="V4" s="3">
        <v>1</v>
      </c>
      <c r="W4" s="3">
        <f>ROUND(SUM(B4:G4)+SUM(I4:V4)-0.001, 0)</f>
        <v>11</v>
      </c>
    </row>
    <row r="5" spans="1:23" ht="20" customHeight="1" x14ac:dyDescent="0.2">
      <c r="A5" s="12" t="s">
        <v>3</v>
      </c>
      <c r="B5" s="3">
        <v>0</v>
      </c>
      <c r="C5" s="3">
        <v>1</v>
      </c>
      <c r="D5" s="3">
        <v>0</v>
      </c>
      <c r="E5" s="3">
        <v>0</v>
      </c>
      <c r="F5" s="3">
        <v>0</v>
      </c>
      <c r="G5" s="3">
        <v>0</v>
      </c>
      <c r="H5" s="7">
        <v>18</v>
      </c>
      <c r="I5" s="3">
        <f>MAX(0, _xlfn.FLOOR.MATH((H5-1)/3))</f>
        <v>5</v>
      </c>
      <c r="J5" s="3" t="s">
        <v>36</v>
      </c>
      <c r="K5" s="3" t="s">
        <v>36</v>
      </c>
      <c r="L5" s="3" t="s">
        <v>36</v>
      </c>
      <c r="M5" s="3" t="s">
        <v>36</v>
      </c>
      <c r="N5" s="3">
        <v>0</v>
      </c>
      <c r="O5" s="3" t="s">
        <v>36</v>
      </c>
      <c r="P5" s="3" t="s">
        <v>36</v>
      </c>
      <c r="Q5" s="3" t="s">
        <v>36</v>
      </c>
      <c r="R5" s="3">
        <v>1</v>
      </c>
      <c r="S5" s="3">
        <v>0</v>
      </c>
      <c r="T5" s="3" t="s">
        <v>36</v>
      </c>
      <c r="U5" s="3">
        <v>1</v>
      </c>
      <c r="V5" s="3">
        <v>1</v>
      </c>
      <c r="W5" s="3">
        <f>ROUND(SUM(B5:G5)+SUM(I5:V5)-0.001, 0)</f>
        <v>9</v>
      </c>
    </row>
    <row r="6" spans="1:23" s="9" customFormat="1" ht="20" customHeight="1" x14ac:dyDescent="0.2">
      <c r="A6" s="13" t="s">
        <v>76</v>
      </c>
      <c r="B6" s="10">
        <v>0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1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</row>
    <row r="7" spans="1:23" ht="20" customHeight="1" x14ac:dyDescent="0.2">
      <c r="A7" s="12" t="s">
        <v>2</v>
      </c>
      <c r="B7" s="3">
        <v>0</v>
      </c>
      <c r="C7" s="3">
        <v>1</v>
      </c>
      <c r="D7" s="3">
        <v>0</v>
      </c>
      <c r="E7" s="3">
        <v>0</v>
      </c>
      <c r="F7" s="3">
        <v>0</v>
      </c>
      <c r="G7" s="3">
        <v>0</v>
      </c>
      <c r="H7" s="7">
        <v>18</v>
      </c>
      <c r="I7" s="3">
        <f>MAX(0, _xlfn.FLOOR.MATH((H7-1)/3))</f>
        <v>5</v>
      </c>
      <c r="J7" s="3" t="s">
        <v>36</v>
      </c>
      <c r="K7" s="3" t="s">
        <v>36</v>
      </c>
      <c r="L7" s="3" t="s">
        <v>36</v>
      </c>
      <c r="M7" s="3" t="s">
        <v>36</v>
      </c>
      <c r="N7" s="3" t="s">
        <v>36</v>
      </c>
      <c r="O7" s="3" t="s">
        <v>36</v>
      </c>
      <c r="P7" s="3" t="s">
        <v>36</v>
      </c>
      <c r="Q7" s="3">
        <v>1</v>
      </c>
      <c r="R7" s="3">
        <v>1</v>
      </c>
      <c r="S7" s="3">
        <v>0</v>
      </c>
      <c r="T7" s="3" t="s">
        <v>36</v>
      </c>
      <c r="U7" s="3">
        <v>1</v>
      </c>
      <c r="V7" s="3">
        <v>0</v>
      </c>
      <c r="W7" s="3">
        <f>ROUND(SUM(B7:G7)+SUM(I7:V7)-0.001, 0)</f>
        <v>9</v>
      </c>
    </row>
    <row r="8" spans="1:23" s="9" customFormat="1" ht="20" customHeight="1" x14ac:dyDescent="0.2">
      <c r="A8" s="13" t="s">
        <v>1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1">
        <v>0</v>
      </c>
      <c r="I8" s="10">
        <f>MAX(0, _xlfn.FLOOR.MATH((H8-1)/3))</f>
        <v>0</v>
      </c>
      <c r="J8" s="10">
        <f t="shared" ref="J8:V8" si="0">MAX(0, _xlfn.FLOOR.MATH((I8-1)/3))</f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  <c r="T8" s="10">
        <f t="shared" si="0"/>
        <v>0</v>
      </c>
      <c r="U8" s="10">
        <f t="shared" si="0"/>
        <v>0</v>
      </c>
      <c r="V8" s="10">
        <f t="shared" si="0"/>
        <v>0</v>
      </c>
      <c r="W8" s="10">
        <f>ROUND(SUM(B8:G8)+SUM(I8:V8)-0.001, 0)</f>
        <v>0</v>
      </c>
    </row>
    <row r="9" spans="1:23" s="9" customFormat="1" ht="20" customHeight="1" x14ac:dyDescent="0.2">
      <c r="A9" s="13" t="s">
        <v>0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f>ROUND(SUM(B9:G9)+SUM(I9:V9)-0.001, 0)</f>
        <v>0</v>
      </c>
    </row>
  </sheetData>
  <mergeCells count="4">
    <mergeCell ref="A1:A2"/>
    <mergeCell ref="B1:G1"/>
    <mergeCell ref="H1:V1"/>
    <mergeCell ref="W1:W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Підсумок</vt:lpstr>
      <vt:lpstr>Ленґо</vt:lpstr>
      <vt:lpstr>Насі</vt:lpstr>
      <vt:lpstr>Кіче</vt:lpstr>
      <vt:lpstr>Вірменська мова</vt:lpstr>
      <vt:lpstr>'Вірменська мова'!Print_Titles</vt:lpstr>
      <vt:lpstr>Кіче!Print_Titles</vt:lpstr>
      <vt:lpstr>Ленґо!Print_Titles</vt:lpstr>
      <vt:lpstr>Насі!Print_Titles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</dc:creator>
  <cp:lastModifiedBy>Danylo Mysak</cp:lastModifiedBy>
  <dcterms:created xsi:type="dcterms:W3CDTF">2015-06-05T18:19:34Z</dcterms:created>
  <dcterms:modified xsi:type="dcterms:W3CDTF">2019-11-18T21:08:58Z</dcterms:modified>
</cp:coreProperties>
</file>